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5" i="5" l="1"/>
  <c r="AS9" i="5" l="1"/>
  <c r="AQ9" i="5"/>
  <c r="AP9" i="5"/>
  <c r="AO9" i="5"/>
  <c r="AN9" i="5"/>
  <c r="AM9" i="5"/>
  <c r="AG9" i="5"/>
  <c r="K14" i="5" s="1"/>
  <c r="K15" i="5" s="1"/>
  <c r="AE9" i="5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I9" i="5"/>
  <c r="I13" i="5" s="1"/>
  <c r="H9" i="5"/>
  <c r="H13" i="5" s="1"/>
  <c r="G9" i="5"/>
  <c r="G13" i="5" s="1"/>
  <c r="G15" i="5" s="1"/>
  <c r="F9" i="5"/>
  <c r="F13" i="5" s="1"/>
  <c r="E9" i="5"/>
  <c r="E13" i="5" s="1"/>
  <c r="E15" i="5" s="1"/>
  <c r="I14" i="5" l="1"/>
  <c r="I15" i="5" s="1"/>
  <c r="F14" i="5"/>
  <c r="F15" i="5" s="1"/>
  <c r="H14" i="5"/>
  <c r="H15" i="5" s="1"/>
  <c r="M15" i="5" s="1"/>
  <c r="L14" i="5"/>
  <c r="AF9" i="5"/>
  <c r="J14" i="5" l="1"/>
  <c r="N15" i="5"/>
  <c r="L15" i="5"/>
  <c r="N14" i="5"/>
  <c r="J15" i="5"/>
  <c r="O15" i="5"/>
  <c r="M14" i="5"/>
  <c r="O14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<sst xmlns="http://schemas.openxmlformats.org/spreadsheetml/2006/main" count="76" uniqueCount="34">
  <si>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</si>
  <si>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</si>
  <si>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</si>
  <si>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</si>
  <si>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</si>
  <si>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</si>
  <si>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</si>
  <si>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</si>
  <si>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</si>
  <si>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</si>
  <si>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</si>
  <si>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</si>
  <si>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</si>
  <si>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</si>
  <si>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</si>
  <si>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</si>
  <si>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</si>
  <si>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</si>
  <si>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</si>
  <si>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</si>
  <si>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</si>
  <si>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</si>
  <si>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</si>
  <si>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</si>
  <si>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HP-K = Haapajärven Pesä-Kiilat  (1990)</t>
  </si>
  <si>
    <t>Matti Mikkonen</t>
  </si>
  <si>
    <t>8.</t>
  </si>
  <si>
    <t>HP-K</t>
  </si>
  <si>
    <t>9.</t>
  </si>
  <si>
    <t>10.4.2002   Kärsämäki</t>
  </si>
  <si>
    <t>KäKa = Kärsämäen Kataja  (1933),  kasvattajaseura</t>
  </si>
  <si>
    <t>1.</t>
  </si>
  <si>
    <t>7.</t>
  </si>
  <si>
    <t>KäKa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</si>
</sst>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26</v>
      </c>
      <c r="Z4" s="1" t="s">
        <v>27</v>
      </c>
      <c r="AA4" s="12">
        <v>6</v>
      </c>
      <c r="AB4" s="12">
        <v>0</v>
      </c>
      <c r="AC4" s="12">
        <v>0</v>
      </c>
      <c r="AD4" s="12">
        <v>3</v>
      </c>
      <c r="AE4" s="12">
        <v>7</v>
      </c>
      <c r="AF4" s="68">
        <v>0.4375</v>
      </c>
      <c r="AG4" s="69">
        <v>16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28</v>
      </c>
      <c r="Z5" s="1" t="s">
        <v>27</v>
      </c>
      <c r="AA5" s="12">
        <v>10</v>
      </c>
      <c r="AB5" s="12">
        <v>0</v>
      </c>
      <c r="AC5" s="12">
        <v>1</v>
      </c>
      <c r="AD5" s="12">
        <v>3</v>
      </c>
      <c r="AE5" s="12">
        <v>18</v>
      </c>
      <c r="AF5" s="68">
        <v>0.4</v>
      </c>
      <c r="AG5" s="69">
        <f>PRODUCT(AE5/AF5)</f>
        <v>45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2019</v>
      </c>
      <c r="Y6" s="12" t="s">
        <v>31</v>
      </c>
      <c r="Z6" s="1" t="s">
        <v>27</v>
      </c>
      <c r="AA6" s="12">
        <v>14</v>
      </c>
      <c r="AB6" s="12">
        <v>0</v>
      </c>
      <c r="AC6" s="12">
        <v>10</v>
      </c>
      <c r="AD6" s="12">
        <v>8</v>
      </c>
      <c r="AE6" s="12">
        <v>33</v>
      </c>
      <c r="AF6" s="68">
        <v>0.41770000000000002</v>
      </c>
      <c r="AG6" s="19">
        <v>79</v>
      </c>
      <c r="AH6" s="40"/>
      <c r="AI6" s="7"/>
      <c r="AJ6" s="7"/>
      <c r="AK6" s="7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19"/>
      <c r="AH7" s="40"/>
      <c r="AI7" s="7"/>
      <c r="AJ7" s="7"/>
      <c r="AK7" s="7"/>
      <c r="AM7" s="12"/>
      <c r="AN7" s="12"/>
      <c r="AO7" s="13"/>
      <c r="AP7" s="12"/>
      <c r="AQ7" s="12"/>
      <c r="AR7" s="65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2023</v>
      </c>
      <c r="Y8" s="12" t="s">
        <v>32</v>
      </c>
      <c r="Z8" s="1" t="s">
        <v>33</v>
      </c>
      <c r="AA8" s="12">
        <v>12</v>
      </c>
      <c r="AB8" s="12">
        <v>0</v>
      </c>
      <c r="AC8" s="12">
        <v>5</v>
      </c>
      <c r="AD8" s="12">
        <v>3</v>
      </c>
      <c r="AE8" s="12">
        <v>24</v>
      </c>
      <c r="AF8" s="68">
        <v>0.39344262295081966</v>
      </c>
      <c r="AG8" s="10">
        <v>61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42</v>
      </c>
      <c r="AB9" s="36">
        <f>SUM(AB4:AB8)</f>
        <v>0</v>
      </c>
      <c r="AC9" s="36">
        <f>SUM(AC4:AC8)</f>
        <v>16</v>
      </c>
      <c r="AD9" s="36">
        <f>SUM(AD4:AD8)</f>
        <v>17</v>
      </c>
      <c r="AE9" s="36">
        <f>SUM(AE4:AE8)</f>
        <v>82</v>
      </c>
      <c r="AF9" s="37">
        <f>PRODUCT(AE9/AG9)</f>
        <v>0.4079601990049751</v>
      </c>
      <c r="AG9" s="21">
        <f>SUM(AG4:AG8)</f>
        <v>201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30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42</v>
      </c>
      <c r="F14" s="47">
        <f>PRODUCT(AB9+AN9)</f>
        <v>0</v>
      </c>
      <c r="G14" s="47">
        <f>PRODUCT(AC9+AO9)</f>
        <v>16</v>
      </c>
      <c r="H14" s="47">
        <f>PRODUCT(AD9+AP9)</f>
        <v>17</v>
      </c>
      <c r="I14" s="47">
        <f>PRODUCT(AE9+AQ9)</f>
        <v>82</v>
      </c>
      <c r="J14" s="60">
        <f>PRODUCT(I14/K14)</f>
        <v>0.4079601990049751</v>
      </c>
      <c r="K14" s="10">
        <f>PRODUCT(AG9+AS9)</f>
        <v>201</v>
      </c>
      <c r="L14" s="53">
        <f>PRODUCT((F14+G14)/E14)</f>
        <v>0.38095238095238093</v>
      </c>
      <c r="M14" s="53">
        <f>PRODUCT(H14/E14)</f>
        <v>0.40476190476190477</v>
      </c>
      <c r="N14" s="53">
        <f>PRODUCT((F14+G14+H14)/E14)</f>
        <v>0.7857142857142857</v>
      </c>
      <c r="O14" s="53">
        <f>PRODUCT(I14/E14)</f>
        <v>1.9523809523809523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42</v>
      </c>
      <c r="F15" s="47">
        <f t="shared" ref="F15:I15" si="0">SUM(F12:F14)</f>
        <v>0</v>
      </c>
      <c r="G15" s="47">
        <f t="shared" si="0"/>
        <v>16</v>
      </c>
      <c r="H15" s="47">
        <f t="shared" si="0"/>
        <v>17</v>
      </c>
      <c r="I15" s="47">
        <f t="shared" si="0"/>
        <v>82</v>
      </c>
      <c r="J15" s="60">
        <f>PRODUCT(I15/K15)</f>
        <v>0.4079601990049751</v>
      </c>
      <c r="K15" s="16">
        <f>SUM(K12:K14)</f>
        <v>201</v>
      </c>
      <c r="L15" s="53">
        <f>PRODUCT((F15+G15)/E15)</f>
        <v>0.38095238095238093</v>
      </c>
      <c r="M15" s="53">
        <f>PRODUCT(H15/E15)</f>
        <v>0.40476190476190477</v>
      </c>
      <c r="N15" s="53">
        <f>PRODUCT((F15+G15+H15)/E15)</f>
        <v>0.7857142857142857</v>
      </c>
      <c r="O15" s="53">
        <f>PRODUCT(I15/E15)</f>
        <v>1.9523809523809523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6:AO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2023-08-24T06:12:39Z</dcterms:modified>
</cp:coreProperties>
</file>